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はじめに" sheetId="1" state="visible" r:id="rId1"/>
    <sheet name="業務棚卸し" sheetId="2" state="visible" r:id="rId2"/>
    <sheet name="自動化する前チェック" sheetId="3" state="visible" r:id="rId3"/>
    <sheet name="記入例" sheetId="4" state="visible" r:id="rId4"/>
  </sheets>
  <definedNames>
    <definedName name="_xlnm._FilterDatabase" localSheetId="1" hidden="1">'業務棚卸し'!$A$4:$M$44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Meiryo"/>
      <b val="1"/>
      <color rgb="0013233A"/>
      <sz val="20"/>
    </font>
    <font>
      <name val="Meiryo"/>
      <color rgb="005A6472"/>
      <sz val="9"/>
    </font>
    <font>
      <name val="Meiryo"/>
      <b val="1"/>
      <color rgb="001C8273"/>
      <sz val="12"/>
    </font>
    <font>
      <name val="Meiryo"/>
      <color rgb="0013233A"/>
      <sz val="10"/>
    </font>
    <font>
      <name val="Meiryo"/>
      <b val="1"/>
      <color rgb="00C8842B"/>
      <sz val="12"/>
    </font>
    <font>
      <name val="Meiryo"/>
      <b val="1"/>
      <color rgb="005A6472"/>
      <sz val="11"/>
    </font>
    <font>
      <name val="Meiryo"/>
      <b val="1"/>
      <color rgb="0013233A"/>
      <sz val="16"/>
    </font>
    <font>
      <name val="Meiryo"/>
      <b val="1"/>
      <color rgb="00FFFFFF"/>
      <sz val="10"/>
    </font>
    <font>
      <name val="Meiryo"/>
      <color rgb="005A6472"/>
      <sz val="10"/>
    </font>
    <font>
      <name val="Meiryo"/>
      <sz val="10"/>
    </font>
    <font>
      <name val="Meiryo"/>
      <b val="1"/>
      <color rgb="001C8273"/>
      <sz val="10"/>
    </font>
    <font>
      <name val="Meiryo"/>
      <b val="1"/>
      <color rgb="0013233A"/>
      <sz val="10"/>
    </font>
    <font>
      <name val="Meiryo"/>
      <b val="1"/>
      <color rgb="001C8273"/>
      <sz val="11"/>
    </font>
    <font>
      <name val="Meiryo"/>
      <b val="1"/>
      <color rgb="00C8842B"/>
      <sz val="11"/>
    </font>
  </fonts>
  <fills count="6">
    <fill>
      <patternFill/>
    </fill>
    <fill>
      <patternFill patternType="gray125"/>
    </fill>
    <fill>
      <patternFill patternType="solid">
        <fgColor rgb="00FDFAF5"/>
      </patternFill>
    </fill>
    <fill>
      <patternFill patternType="solid">
        <fgColor rgb="001C8273"/>
      </patternFill>
    </fill>
    <fill>
      <patternFill patternType="solid">
        <fgColor rgb="00F4F5F7"/>
      </patternFill>
    </fill>
    <fill>
      <patternFill patternType="solid">
        <fgColor rgb="0013233A"/>
      </patternFill>
    </fill>
  </fills>
  <borders count="2">
    <border>
      <left/>
      <right/>
      <top/>
      <bottom/>
      <diagonal/>
    </border>
    <border>
      <left style="thin">
        <color rgb="00E1E4E9"/>
      </left>
      <right style="thin">
        <color rgb="00E1E4E9"/>
      </right>
      <top style="thin">
        <color rgb="00E1E4E9"/>
      </top>
      <bottom style="thin">
        <color rgb="00E1E4E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/>
    </xf>
    <xf numFmtId="0" fontId="4" fillId="2" borderId="0" applyAlignment="1" pivotButton="0" quotePrefix="0" xfId="0">
      <alignment vertical="top" wrapText="1"/>
    </xf>
    <xf numFmtId="0" fontId="0" fillId="2" borderId="0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/>
    </xf>
    <xf numFmtId="0" fontId="10" fillId="0" borderId="1" pivotButton="0" quotePrefix="0" xfId="0"/>
    <xf numFmtId="0" fontId="10" fillId="0" borderId="1" applyAlignment="1" pivotButton="0" quotePrefix="0" xfId="0">
      <alignment horizontal="center"/>
    </xf>
    <xf numFmtId="0" fontId="10" fillId="4" borderId="1" applyAlignment="1" pivotButton="0" quotePrefix="0" xfId="0">
      <alignment horizontal="center"/>
    </xf>
    <xf numFmtId="9" fontId="10" fillId="0" borderId="1" applyAlignment="1" pivotButton="0" quotePrefix="0" xfId="0">
      <alignment horizontal="center"/>
    </xf>
    <xf numFmtId="0" fontId="11" fillId="4" borderId="1" applyAlignment="1" pivotButton="0" quotePrefix="0" xfId="0">
      <alignment horizontal="center"/>
    </xf>
    <xf numFmtId="0" fontId="10" fillId="0" borderId="1" applyAlignment="1" pivotButton="0" quotePrefix="0" xfId="0">
      <alignment vertical="top" wrapText="1"/>
    </xf>
    <xf numFmtId="0" fontId="12" fillId="0" borderId="0" applyAlignment="1" pivotButton="0" quotePrefix="0" xfId="0">
      <alignment vertical="top"/>
    </xf>
    <xf numFmtId="0" fontId="13" fillId="0" borderId="0" pivotButton="0" quotePrefix="0" xfId="0"/>
    <xf numFmtId="0" fontId="8" fillId="5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vertical="top" wrapText="1"/>
    </xf>
    <xf numFmtId="0" fontId="14" fillId="0" borderId="0" applyAlignment="1" pivotButton="0" quotePrefix="0" xfId="0">
      <alignment vertical="top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8" customWidth="1" min="2" max="2"/>
  </cols>
  <sheetData>
    <row r="2">
      <c r="B2" s="1" t="inlineStr">
        <is>
          <t>業務棚卸しシート</t>
        </is>
      </c>
    </row>
    <row r="3">
      <c r="B3" s="2" t="inlineStr">
        <is>
          <t>OKD SOFT ／ okd-soft.com</t>
        </is>
      </c>
    </row>
    <row r="5">
      <c r="B5" s="3" t="inlineStr">
        <is>
          <t>このシートは何か</t>
        </is>
      </c>
    </row>
    <row r="6">
      <c r="B6" s="4" t="inlineStr">
        <is>
          <t>「どの業務から手をつけるか」を決めるためのシートです。自動化やアプリ化そのものの前段にあたります。</t>
        </is>
      </c>
    </row>
    <row r="7">
      <c r="B7" s="4" t="inlineStr">
        <is>
          <t>実際の打ち合わせで使っているものを、そのまま配布しています。埋めた結果、外に頼まず自分たちで</t>
        </is>
      </c>
    </row>
    <row r="8">
      <c r="B8" s="4" t="inlineStr">
        <is>
          <t>やれそうだと判断できたなら、それがいちばん良い結果だと思っています。</t>
        </is>
      </c>
    </row>
    <row r="10">
      <c r="B10" s="3" t="inlineStr">
        <is>
          <t>使い方（30分ほどで一巡できます）</t>
        </is>
      </c>
    </row>
    <row r="11">
      <c r="B11" s="4" t="inlineStr">
        <is>
          <t>1.  「業務棚卸し」シートに、時間を取られている作業をとにかく書き出します。粒度は揃えなくて構いません。</t>
        </is>
      </c>
    </row>
    <row r="12">
      <c r="B12" s="4" t="inlineStr">
        <is>
          <t>2.  ひとつずつ、時間・回数・重要度・判断の有無を埋めます。分からない欄は空のままで進めてください。</t>
        </is>
      </c>
    </row>
    <row r="13">
      <c r="B13" s="4" t="inlineStr">
        <is>
          <t>3.  優先度スコアが自動で出ます。数値の大きいものが「効果が大きく、作るのが比較的やさしい」候補です。</t>
        </is>
      </c>
    </row>
    <row r="14">
      <c r="B14" s="4" t="inlineStr">
        <is>
          <t>4.  上位3件について「自動化する前チェック」シートを埋めます。ここで手が止まる項目が、本当の論点です。</t>
        </is>
      </c>
    </row>
    <row r="16">
      <c r="B16" s="3" t="inlineStr">
        <is>
          <t>優先度スコアの考え方</t>
        </is>
      </c>
    </row>
    <row r="17">
      <c r="B17" s="4" t="inlineStr">
        <is>
          <t>スコア ＝ 月あたりの作業時間 × 重要度 ÷ 難しさ</t>
        </is>
      </c>
    </row>
    <row r="18">
      <c r="B18" s="4" t="inlineStr">
        <is>
          <t>・月あたりの作業時間 … 1回あたりの分数 × 月の回数 ÷ 60</t>
        </is>
      </c>
    </row>
    <row r="19">
      <c r="B19" s="4" t="inlineStr">
        <is>
          <t>・重要度 … 止まると困る度合い（大=3 / 中=2 / 小=1）</t>
        </is>
      </c>
    </row>
    <row r="20">
      <c r="B20" s="4" t="inlineStr">
        <is>
          <t>・難しさ … 判断が入るか、例外がどれくらいあるかから自動で 1〜3 を出しています</t>
        </is>
      </c>
    </row>
    <row r="21">
      <c r="B21" s="4" t="inlineStr">
        <is>
          <t>凝った計算はしていません。順番を決めるための目安なので、納得できなければ手で並べ替えてください。</t>
        </is>
      </c>
    </row>
    <row r="23">
      <c r="B23" s="5" t="inlineStr">
        <is>
          <t>埋めたあと、手が止まったら</t>
        </is>
      </c>
    </row>
    <row r="24">
      <c r="B24" s="6" t="inlineStr">
        <is>
          <t>スコアは順番を決める道具であって、答えではありません。上位が全部「判断が入る業務」だった、</t>
        </is>
      </c>
    </row>
    <row r="25">
      <c r="B25" s="6" t="inlineStr">
        <is>
          <t>「例外だらけで手が出ない」といったことはよく起きます。その状態のままご相談いただければ、</t>
        </is>
      </c>
    </row>
    <row r="26">
      <c r="B26" s="6" t="inlineStr">
        <is>
          <t>並べ替えるところからご一緒します。相談は無料です。 → https://okd-soft.com/#contact</t>
        </is>
      </c>
    </row>
    <row r="27">
      <c r="B27" s="7" t="n"/>
    </row>
    <row r="29">
      <c r="B29" s="8" t="inlineStr">
        <is>
          <t>利用条件</t>
        </is>
      </c>
    </row>
    <row r="30">
      <c r="B30" s="9" t="inlineStr">
        <is>
          <t>社内での利用・改変・配布は自由です。転載・再配布・販売はご遠慮ください。</t>
        </is>
      </c>
    </row>
    <row r="31">
      <c r="B31" s="9" t="inlineStr">
        <is>
          <t>内容の正確性について保証するものではなく、利用による結果について責任は負いかねます。</t>
        </is>
      </c>
    </row>
    <row r="32">
      <c r="B32" s="9" t="inlineStr">
        <is>
          <t>© 2026 OKD SOFT　代表 奥田 竜眞　r-okuda@okd-soft.com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10" customWidth="1" min="4" max="4"/>
    <col width="10" customWidth="1" min="5" max="5"/>
    <col width="11" customWidth="1" min="6" max="6"/>
    <col width="10" customWidth="1" min="7" max="7"/>
    <col width="10" customWidth="1" min="8" max="8"/>
    <col width="9" customWidth="1" min="9" max="9"/>
    <col width="8" customWidth="1" min="10" max="10"/>
    <col width="10" customWidth="1" min="11" max="11"/>
    <col width="20" customWidth="1" min="12" max="12"/>
    <col width="40" customWidth="1" min="13" max="13"/>
  </cols>
  <sheetData>
    <row r="1">
      <c r="A1" s="10" t="inlineStr">
        <is>
          <t>業務棚卸し</t>
        </is>
      </c>
    </row>
    <row r="2">
      <c r="A2" s="2" t="inlineStr">
        <is>
          <t>時間を取られている作業を、思いつく順に書き出してください。粒度は揃えなくて構いません。灰色の列は自動計算です。</t>
        </is>
      </c>
    </row>
    <row r="4" ht="34" customHeight="1">
      <c r="A4" s="11" t="inlineStr">
        <is>
          <t>No</t>
        </is>
      </c>
      <c r="B4" s="11" t="inlineStr">
        <is>
          <t>業務名</t>
        </is>
      </c>
      <c r="C4" s="11" t="inlineStr">
        <is>
          <t>誰がやっているか</t>
        </is>
      </c>
      <c r="D4" s="11" t="inlineStr">
        <is>
          <t>1回あたり
（分）</t>
        </is>
      </c>
      <c r="E4" s="11" t="inlineStr">
        <is>
          <t>月の回数</t>
        </is>
      </c>
      <c r="F4" s="11" t="inlineStr">
        <is>
          <t>月あたり
時間(h)</t>
        </is>
      </c>
      <c r="G4" s="11" t="inlineStr">
        <is>
          <t>止まると
困る度</t>
        </is>
      </c>
      <c r="H4" s="11" t="inlineStr">
        <is>
          <t>判断が
入るか</t>
        </is>
      </c>
      <c r="I4" s="11" t="inlineStr">
        <is>
          <t>例外の
割合</t>
        </is>
      </c>
      <c r="J4" s="11" t="inlineStr">
        <is>
          <t>難しさ</t>
        </is>
      </c>
      <c r="K4" s="11" t="inlineStr">
        <is>
          <t>優先度
スコア</t>
        </is>
      </c>
      <c r="L4" s="11" t="inlineStr">
        <is>
          <t>いま使っているもの</t>
        </is>
      </c>
      <c r="M4" s="11" t="inlineStr">
        <is>
          <t>メモ（つまずいている点など）</t>
        </is>
      </c>
    </row>
    <row r="5">
      <c r="A5" s="12" t="n">
        <v>1</v>
      </c>
      <c r="B5" s="13" t="n"/>
      <c r="C5" s="13" t="n"/>
      <c r="D5" s="14" t="n"/>
      <c r="E5" s="14" t="n"/>
      <c r="F5" s="15">
        <f>IF(OR(D5="",E5=""),"",ROUND(D5*E5/60,1))</f>
        <v/>
      </c>
      <c r="G5" s="13" t="n"/>
      <c r="H5" s="13" t="n"/>
      <c r="I5" s="16" t="n"/>
      <c r="J5" s="15">
        <f>IF(B5="","",1+IF(H5="有",1,0)+IF(N(I5)&gt;=0.1,1,0))</f>
        <v/>
      </c>
      <c r="K5" s="17">
        <f>IF(OR(B5="",F5="",G5=""),"",ROUND(F5*IF(G5="大",3,IF(G5="中",2,1))/J5,1))</f>
        <v/>
      </c>
      <c r="L5" s="13" t="n"/>
      <c r="M5" s="18" t="n"/>
    </row>
    <row r="6">
      <c r="A6" s="12" t="n">
        <v>2</v>
      </c>
      <c r="B6" s="13" t="n"/>
      <c r="C6" s="13" t="n"/>
      <c r="D6" s="14" t="n"/>
      <c r="E6" s="14" t="n"/>
      <c r="F6" s="15">
        <f>IF(OR(D6="",E6=""),"",ROUND(D6*E6/60,1))</f>
        <v/>
      </c>
      <c r="G6" s="13" t="n"/>
      <c r="H6" s="13" t="n"/>
      <c r="I6" s="16" t="n"/>
      <c r="J6" s="15">
        <f>IF(B6="","",1+IF(H6="有",1,0)+IF(N(I6)&gt;=0.1,1,0))</f>
        <v/>
      </c>
      <c r="K6" s="17">
        <f>IF(OR(B6="",F6="",G6=""),"",ROUND(F6*IF(G6="大",3,IF(G6="中",2,1))/J6,1))</f>
        <v/>
      </c>
      <c r="L6" s="13" t="n"/>
      <c r="M6" s="18" t="n"/>
    </row>
    <row r="7">
      <c r="A7" s="12" t="n">
        <v>3</v>
      </c>
      <c r="B7" s="13" t="n"/>
      <c r="C7" s="13" t="n"/>
      <c r="D7" s="14" t="n"/>
      <c r="E7" s="14" t="n"/>
      <c r="F7" s="15">
        <f>IF(OR(D7="",E7=""),"",ROUND(D7*E7/60,1))</f>
        <v/>
      </c>
      <c r="G7" s="13" t="n"/>
      <c r="H7" s="13" t="n"/>
      <c r="I7" s="16" t="n"/>
      <c r="J7" s="15">
        <f>IF(B7="","",1+IF(H7="有",1,0)+IF(N(I7)&gt;=0.1,1,0))</f>
        <v/>
      </c>
      <c r="K7" s="17">
        <f>IF(OR(B7="",F7="",G7=""),"",ROUND(F7*IF(G7="大",3,IF(G7="中",2,1))/J7,1))</f>
        <v/>
      </c>
      <c r="L7" s="13" t="n"/>
      <c r="M7" s="18" t="n"/>
    </row>
    <row r="8">
      <c r="A8" s="12" t="n">
        <v>4</v>
      </c>
      <c r="B8" s="13" t="n"/>
      <c r="C8" s="13" t="n"/>
      <c r="D8" s="14" t="n"/>
      <c r="E8" s="14" t="n"/>
      <c r="F8" s="15">
        <f>IF(OR(D8="",E8=""),"",ROUND(D8*E8/60,1))</f>
        <v/>
      </c>
      <c r="G8" s="13" t="n"/>
      <c r="H8" s="13" t="n"/>
      <c r="I8" s="16" t="n"/>
      <c r="J8" s="15">
        <f>IF(B8="","",1+IF(H8="有",1,0)+IF(N(I8)&gt;=0.1,1,0))</f>
        <v/>
      </c>
      <c r="K8" s="17">
        <f>IF(OR(B8="",F8="",G8=""),"",ROUND(F8*IF(G8="大",3,IF(G8="中",2,1))/J8,1))</f>
        <v/>
      </c>
      <c r="L8" s="13" t="n"/>
      <c r="M8" s="18" t="n"/>
    </row>
    <row r="9">
      <c r="A9" s="12" t="n">
        <v>5</v>
      </c>
      <c r="B9" s="13" t="n"/>
      <c r="C9" s="13" t="n"/>
      <c r="D9" s="14" t="n"/>
      <c r="E9" s="14" t="n"/>
      <c r="F9" s="15">
        <f>IF(OR(D9="",E9=""),"",ROUND(D9*E9/60,1))</f>
        <v/>
      </c>
      <c r="G9" s="13" t="n"/>
      <c r="H9" s="13" t="n"/>
      <c r="I9" s="16" t="n"/>
      <c r="J9" s="15">
        <f>IF(B9="","",1+IF(H9="有",1,0)+IF(N(I9)&gt;=0.1,1,0))</f>
        <v/>
      </c>
      <c r="K9" s="17">
        <f>IF(OR(B9="",F9="",G9=""),"",ROUND(F9*IF(G9="大",3,IF(G9="中",2,1))/J9,1))</f>
        <v/>
      </c>
      <c r="L9" s="13" t="n"/>
      <c r="M9" s="18" t="n"/>
    </row>
    <row r="10">
      <c r="A10" s="12" t="n">
        <v>6</v>
      </c>
      <c r="B10" s="13" t="n"/>
      <c r="C10" s="13" t="n"/>
      <c r="D10" s="14" t="n"/>
      <c r="E10" s="14" t="n"/>
      <c r="F10" s="15">
        <f>IF(OR(D10="",E10=""),"",ROUND(D10*E10/60,1))</f>
        <v/>
      </c>
      <c r="G10" s="13" t="n"/>
      <c r="H10" s="13" t="n"/>
      <c r="I10" s="16" t="n"/>
      <c r="J10" s="15">
        <f>IF(B10="","",1+IF(H10="有",1,0)+IF(N(I10)&gt;=0.1,1,0))</f>
        <v/>
      </c>
      <c r="K10" s="17">
        <f>IF(OR(B10="",F10="",G10=""),"",ROUND(F10*IF(G10="大",3,IF(G10="中",2,1))/J10,1))</f>
        <v/>
      </c>
      <c r="L10" s="13" t="n"/>
      <c r="M10" s="18" t="n"/>
    </row>
    <row r="11">
      <c r="A11" s="12" t="n">
        <v>7</v>
      </c>
      <c r="B11" s="13" t="n"/>
      <c r="C11" s="13" t="n"/>
      <c r="D11" s="14" t="n"/>
      <c r="E11" s="14" t="n"/>
      <c r="F11" s="15">
        <f>IF(OR(D11="",E11=""),"",ROUND(D11*E11/60,1))</f>
        <v/>
      </c>
      <c r="G11" s="13" t="n"/>
      <c r="H11" s="13" t="n"/>
      <c r="I11" s="16" t="n"/>
      <c r="J11" s="15">
        <f>IF(B11="","",1+IF(H11="有",1,0)+IF(N(I11)&gt;=0.1,1,0))</f>
        <v/>
      </c>
      <c r="K11" s="17">
        <f>IF(OR(B11="",F11="",G11=""),"",ROUND(F11*IF(G11="大",3,IF(G11="中",2,1))/J11,1))</f>
        <v/>
      </c>
      <c r="L11" s="13" t="n"/>
      <c r="M11" s="18" t="n"/>
    </row>
    <row r="12">
      <c r="A12" s="12" t="n">
        <v>8</v>
      </c>
      <c r="B12" s="13" t="n"/>
      <c r="C12" s="13" t="n"/>
      <c r="D12" s="14" t="n"/>
      <c r="E12" s="14" t="n"/>
      <c r="F12" s="15">
        <f>IF(OR(D12="",E12=""),"",ROUND(D12*E12/60,1))</f>
        <v/>
      </c>
      <c r="G12" s="13" t="n"/>
      <c r="H12" s="13" t="n"/>
      <c r="I12" s="16" t="n"/>
      <c r="J12" s="15">
        <f>IF(B12="","",1+IF(H12="有",1,0)+IF(N(I12)&gt;=0.1,1,0))</f>
        <v/>
      </c>
      <c r="K12" s="17">
        <f>IF(OR(B12="",F12="",G12=""),"",ROUND(F12*IF(G12="大",3,IF(G12="中",2,1))/J12,1))</f>
        <v/>
      </c>
      <c r="L12" s="13" t="n"/>
      <c r="M12" s="18" t="n"/>
    </row>
    <row r="13">
      <c r="A13" s="12" t="n">
        <v>9</v>
      </c>
      <c r="B13" s="13" t="n"/>
      <c r="C13" s="13" t="n"/>
      <c r="D13" s="14" t="n"/>
      <c r="E13" s="14" t="n"/>
      <c r="F13" s="15">
        <f>IF(OR(D13="",E13=""),"",ROUND(D13*E13/60,1))</f>
        <v/>
      </c>
      <c r="G13" s="13" t="n"/>
      <c r="H13" s="13" t="n"/>
      <c r="I13" s="16" t="n"/>
      <c r="J13" s="15">
        <f>IF(B13="","",1+IF(H13="有",1,0)+IF(N(I13)&gt;=0.1,1,0))</f>
        <v/>
      </c>
      <c r="K13" s="17">
        <f>IF(OR(B13="",F13="",G13=""),"",ROUND(F13*IF(G13="大",3,IF(G13="中",2,1))/J13,1))</f>
        <v/>
      </c>
      <c r="L13" s="13" t="n"/>
      <c r="M13" s="18" t="n"/>
    </row>
    <row r="14">
      <c r="A14" s="12" t="n">
        <v>10</v>
      </c>
      <c r="B14" s="13" t="n"/>
      <c r="C14" s="13" t="n"/>
      <c r="D14" s="14" t="n"/>
      <c r="E14" s="14" t="n"/>
      <c r="F14" s="15">
        <f>IF(OR(D14="",E14=""),"",ROUND(D14*E14/60,1))</f>
        <v/>
      </c>
      <c r="G14" s="13" t="n"/>
      <c r="H14" s="13" t="n"/>
      <c r="I14" s="16" t="n"/>
      <c r="J14" s="15">
        <f>IF(B14="","",1+IF(H14="有",1,0)+IF(N(I14)&gt;=0.1,1,0))</f>
        <v/>
      </c>
      <c r="K14" s="17">
        <f>IF(OR(B14="",F14="",G14=""),"",ROUND(F14*IF(G14="大",3,IF(G14="中",2,1))/J14,1))</f>
        <v/>
      </c>
      <c r="L14" s="13" t="n"/>
      <c r="M14" s="18" t="n"/>
    </row>
    <row r="15">
      <c r="A15" s="12" t="n">
        <v>11</v>
      </c>
      <c r="B15" s="13" t="n"/>
      <c r="C15" s="13" t="n"/>
      <c r="D15" s="14" t="n"/>
      <c r="E15" s="14" t="n"/>
      <c r="F15" s="15">
        <f>IF(OR(D15="",E15=""),"",ROUND(D15*E15/60,1))</f>
        <v/>
      </c>
      <c r="G15" s="13" t="n"/>
      <c r="H15" s="13" t="n"/>
      <c r="I15" s="16" t="n"/>
      <c r="J15" s="15">
        <f>IF(B15="","",1+IF(H15="有",1,0)+IF(N(I15)&gt;=0.1,1,0))</f>
        <v/>
      </c>
      <c r="K15" s="17">
        <f>IF(OR(B15="",F15="",G15=""),"",ROUND(F15*IF(G15="大",3,IF(G15="中",2,1))/J15,1))</f>
        <v/>
      </c>
      <c r="L15" s="13" t="n"/>
      <c r="M15" s="18" t="n"/>
    </row>
    <row r="16">
      <c r="A16" s="12" t="n">
        <v>12</v>
      </c>
      <c r="B16" s="13" t="n"/>
      <c r="C16" s="13" t="n"/>
      <c r="D16" s="14" t="n"/>
      <c r="E16" s="14" t="n"/>
      <c r="F16" s="15">
        <f>IF(OR(D16="",E16=""),"",ROUND(D16*E16/60,1))</f>
        <v/>
      </c>
      <c r="G16" s="13" t="n"/>
      <c r="H16" s="13" t="n"/>
      <c r="I16" s="16" t="n"/>
      <c r="J16" s="15">
        <f>IF(B16="","",1+IF(H16="有",1,0)+IF(N(I16)&gt;=0.1,1,0))</f>
        <v/>
      </c>
      <c r="K16" s="17">
        <f>IF(OR(B16="",F16="",G16=""),"",ROUND(F16*IF(G16="大",3,IF(G16="中",2,1))/J16,1))</f>
        <v/>
      </c>
      <c r="L16" s="13" t="n"/>
      <c r="M16" s="18" t="n"/>
    </row>
    <row r="17">
      <c r="A17" s="12" t="n">
        <v>13</v>
      </c>
      <c r="B17" s="13" t="n"/>
      <c r="C17" s="13" t="n"/>
      <c r="D17" s="14" t="n"/>
      <c r="E17" s="14" t="n"/>
      <c r="F17" s="15">
        <f>IF(OR(D17="",E17=""),"",ROUND(D17*E17/60,1))</f>
        <v/>
      </c>
      <c r="G17" s="13" t="n"/>
      <c r="H17" s="13" t="n"/>
      <c r="I17" s="16" t="n"/>
      <c r="J17" s="15">
        <f>IF(B17="","",1+IF(H17="有",1,0)+IF(N(I17)&gt;=0.1,1,0))</f>
        <v/>
      </c>
      <c r="K17" s="17">
        <f>IF(OR(B17="",F17="",G17=""),"",ROUND(F17*IF(G17="大",3,IF(G17="中",2,1))/J17,1))</f>
        <v/>
      </c>
      <c r="L17" s="13" t="n"/>
      <c r="M17" s="18" t="n"/>
    </row>
    <row r="18">
      <c r="A18" s="12" t="n">
        <v>14</v>
      </c>
      <c r="B18" s="13" t="n"/>
      <c r="C18" s="13" t="n"/>
      <c r="D18" s="14" t="n"/>
      <c r="E18" s="14" t="n"/>
      <c r="F18" s="15">
        <f>IF(OR(D18="",E18=""),"",ROUND(D18*E18/60,1))</f>
        <v/>
      </c>
      <c r="G18" s="13" t="n"/>
      <c r="H18" s="13" t="n"/>
      <c r="I18" s="16" t="n"/>
      <c r="J18" s="15">
        <f>IF(B18="","",1+IF(H18="有",1,0)+IF(N(I18)&gt;=0.1,1,0))</f>
        <v/>
      </c>
      <c r="K18" s="17">
        <f>IF(OR(B18="",F18="",G18=""),"",ROUND(F18*IF(G18="大",3,IF(G18="中",2,1))/J18,1))</f>
        <v/>
      </c>
      <c r="L18" s="13" t="n"/>
      <c r="M18" s="18" t="n"/>
    </row>
    <row r="19">
      <c r="A19" s="12" t="n">
        <v>15</v>
      </c>
      <c r="B19" s="13" t="n"/>
      <c r="C19" s="13" t="n"/>
      <c r="D19" s="14" t="n"/>
      <c r="E19" s="14" t="n"/>
      <c r="F19" s="15">
        <f>IF(OR(D19="",E19=""),"",ROUND(D19*E19/60,1))</f>
        <v/>
      </c>
      <c r="G19" s="13" t="n"/>
      <c r="H19" s="13" t="n"/>
      <c r="I19" s="16" t="n"/>
      <c r="J19" s="15">
        <f>IF(B19="","",1+IF(H19="有",1,0)+IF(N(I19)&gt;=0.1,1,0))</f>
        <v/>
      </c>
      <c r="K19" s="17">
        <f>IF(OR(B19="",F19="",G19=""),"",ROUND(F19*IF(G19="大",3,IF(G19="中",2,1))/J19,1))</f>
        <v/>
      </c>
      <c r="L19" s="13" t="n"/>
      <c r="M19" s="18" t="n"/>
    </row>
    <row r="20">
      <c r="A20" s="12" t="n">
        <v>16</v>
      </c>
      <c r="B20" s="13" t="n"/>
      <c r="C20" s="13" t="n"/>
      <c r="D20" s="14" t="n"/>
      <c r="E20" s="14" t="n"/>
      <c r="F20" s="15">
        <f>IF(OR(D20="",E20=""),"",ROUND(D20*E20/60,1))</f>
        <v/>
      </c>
      <c r="G20" s="13" t="n"/>
      <c r="H20" s="13" t="n"/>
      <c r="I20" s="16" t="n"/>
      <c r="J20" s="15">
        <f>IF(B20="","",1+IF(H20="有",1,0)+IF(N(I20)&gt;=0.1,1,0))</f>
        <v/>
      </c>
      <c r="K20" s="17">
        <f>IF(OR(B20="",F20="",G20=""),"",ROUND(F20*IF(G20="大",3,IF(G20="中",2,1))/J20,1))</f>
        <v/>
      </c>
      <c r="L20" s="13" t="n"/>
      <c r="M20" s="18" t="n"/>
    </row>
    <row r="21">
      <c r="A21" s="12" t="n">
        <v>17</v>
      </c>
      <c r="B21" s="13" t="n"/>
      <c r="C21" s="13" t="n"/>
      <c r="D21" s="14" t="n"/>
      <c r="E21" s="14" t="n"/>
      <c r="F21" s="15">
        <f>IF(OR(D21="",E21=""),"",ROUND(D21*E21/60,1))</f>
        <v/>
      </c>
      <c r="G21" s="13" t="n"/>
      <c r="H21" s="13" t="n"/>
      <c r="I21" s="16" t="n"/>
      <c r="J21" s="15">
        <f>IF(B21="","",1+IF(H21="有",1,0)+IF(N(I21)&gt;=0.1,1,0))</f>
        <v/>
      </c>
      <c r="K21" s="17">
        <f>IF(OR(B21="",F21="",G21=""),"",ROUND(F21*IF(G21="大",3,IF(G21="中",2,1))/J21,1))</f>
        <v/>
      </c>
      <c r="L21" s="13" t="n"/>
      <c r="M21" s="18" t="n"/>
    </row>
    <row r="22">
      <c r="A22" s="12" t="n">
        <v>18</v>
      </c>
      <c r="B22" s="13" t="n"/>
      <c r="C22" s="13" t="n"/>
      <c r="D22" s="14" t="n"/>
      <c r="E22" s="14" t="n"/>
      <c r="F22" s="15">
        <f>IF(OR(D22="",E22=""),"",ROUND(D22*E22/60,1))</f>
        <v/>
      </c>
      <c r="G22" s="13" t="n"/>
      <c r="H22" s="13" t="n"/>
      <c r="I22" s="16" t="n"/>
      <c r="J22" s="15">
        <f>IF(B22="","",1+IF(H22="有",1,0)+IF(N(I22)&gt;=0.1,1,0))</f>
        <v/>
      </c>
      <c r="K22" s="17">
        <f>IF(OR(B22="",F22="",G22=""),"",ROUND(F22*IF(G22="大",3,IF(G22="中",2,1))/J22,1))</f>
        <v/>
      </c>
      <c r="L22" s="13" t="n"/>
      <c r="M22" s="18" t="n"/>
    </row>
    <row r="23">
      <c r="A23" s="12" t="n">
        <v>19</v>
      </c>
      <c r="B23" s="13" t="n"/>
      <c r="C23" s="13" t="n"/>
      <c r="D23" s="14" t="n"/>
      <c r="E23" s="14" t="n"/>
      <c r="F23" s="15">
        <f>IF(OR(D23="",E23=""),"",ROUND(D23*E23/60,1))</f>
        <v/>
      </c>
      <c r="G23" s="13" t="n"/>
      <c r="H23" s="13" t="n"/>
      <c r="I23" s="16" t="n"/>
      <c r="J23" s="15">
        <f>IF(B23="","",1+IF(H23="有",1,0)+IF(N(I23)&gt;=0.1,1,0))</f>
        <v/>
      </c>
      <c r="K23" s="17">
        <f>IF(OR(B23="",F23="",G23=""),"",ROUND(F23*IF(G23="大",3,IF(G23="中",2,1))/J23,1))</f>
        <v/>
      </c>
      <c r="L23" s="13" t="n"/>
      <c r="M23" s="18" t="n"/>
    </row>
    <row r="24">
      <c r="A24" s="12" t="n">
        <v>20</v>
      </c>
      <c r="B24" s="13" t="n"/>
      <c r="C24" s="13" t="n"/>
      <c r="D24" s="14" t="n"/>
      <c r="E24" s="14" t="n"/>
      <c r="F24" s="15">
        <f>IF(OR(D24="",E24=""),"",ROUND(D24*E24/60,1))</f>
        <v/>
      </c>
      <c r="G24" s="13" t="n"/>
      <c r="H24" s="13" t="n"/>
      <c r="I24" s="16" t="n"/>
      <c r="J24" s="15">
        <f>IF(B24="","",1+IF(H24="有",1,0)+IF(N(I24)&gt;=0.1,1,0))</f>
        <v/>
      </c>
      <c r="K24" s="17">
        <f>IF(OR(B24="",F24="",G24=""),"",ROUND(F24*IF(G24="大",3,IF(G24="中",2,1))/J24,1))</f>
        <v/>
      </c>
      <c r="L24" s="13" t="n"/>
      <c r="M24" s="18" t="n"/>
    </row>
    <row r="25">
      <c r="A25" s="12" t="n">
        <v>21</v>
      </c>
      <c r="B25" s="13" t="n"/>
      <c r="C25" s="13" t="n"/>
      <c r="D25" s="14" t="n"/>
      <c r="E25" s="14" t="n"/>
      <c r="F25" s="15">
        <f>IF(OR(D25="",E25=""),"",ROUND(D25*E25/60,1))</f>
        <v/>
      </c>
      <c r="G25" s="13" t="n"/>
      <c r="H25" s="13" t="n"/>
      <c r="I25" s="16" t="n"/>
      <c r="J25" s="15">
        <f>IF(B25="","",1+IF(H25="有",1,0)+IF(N(I25)&gt;=0.1,1,0))</f>
        <v/>
      </c>
      <c r="K25" s="17">
        <f>IF(OR(B25="",F25="",G25=""),"",ROUND(F25*IF(G25="大",3,IF(G25="中",2,1))/J25,1))</f>
        <v/>
      </c>
      <c r="L25" s="13" t="n"/>
      <c r="M25" s="18" t="n"/>
    </row>
    <row r="26">
      <c r="A26" s="12" t="n">
        <v>22</v>
      </c>
      <c r="B26" s="13" t="n"/>
      <c r="C26" s="13" t="n"/>
      <c r="D26" s="14" t="n"/>
      <c r="E26" s="14" t="n"/>
      <c r="F26" s="15">
        <f>IF(OR(D26="",E26=""),"",ROUND(D26*E26/60,1))</f>
        <v/>
      </c>
      <c r="G26" s="13" t="n"/>
      <c r="H26" s="13" t="n"/>
      <c r="I26" s="16" t="n"/>
      <c r="J26" s="15">
        <f>IF(B26="","",1+IF(H26="有",1,0)+IF(N(I26)&gt;=0.1,1,0))</f>
        <v/>
      </c>
      <c r="K26" s="17">
        <f>IF(OR(B26="",F26="",G26=""),"",ROUND(F26*IF(G26="大",3,IF(G26="中",2,1))/J26,1))</f>
        <v/>
      </c>
      <c r="L26" s="13" t="n"/>
      <c r="M26" s="18" t="n"/>
    </row>
    <row r="27">
      <c r="A27" s="12" t="n">
        <v>23</v>
      </c>
      <c r="B27" s="13" t="n"/>
      <c r="C27" s="13" t="n"/>
      <c r="D27" s="14" t="n"/>
      <c r="E27" s="14" t="n"/>
      <c r="F27" s="15">
        <f>IF(OR(D27="",E27=""),"",ROUND(D27*E27/60,1))</f>
        <v/>
      </c>
      <c r="G27" s="13" t="n"/>
      <c r="H27" s="13" t="n"/>
      <c r="I27" s="16" t="n"/>
      <c r="J27" s="15">
        <f>IF(B27="","",1+IF(H27="有",1,0)+IF(N(I27)&gt;=0.1,1,0))</f>
        <v/>
      </c>
      <c r="K27" s="17">
        <f>IF(OR(B27="",F27="",G27=""),"",ROUND(F27*IF(G27="大",3,IF(G27="中",2,1))/J27,1))</f>
        <v/>
      </c>
      <c r="L27" s="13" t="n"/>
      <c r="M27" s="18" t="n"/>
    </row>
    <row r="28">
      <c r="A28" s="12" t="n">
        <v>24</v>
      </c>
      <c r="B28" s="13" t="n"/>
      <c r="C28" s="13" t="n"/>
      <c r="D28" s="14" t="n"/>
      <c r="E28" s="14" t="n"/>
      <c r="F28" s="15">
        <f>IF(OR(D28="",E28=""),"",ROUND(D28*E28/60,1))</f>
        <v/>
      </c>
      <c r="G28" s="13" t="n"/>
      <c r="H28" s="13" t="n"/>
      <c r="I28" s="16" t="n"/>
      <c r="J28" s="15">
        <f>IF(B28="","",1+IF(H28="有",1,0)+IF(N(I28)&gt;=0.1,1,0))</f>
        <v/>
      </c>
      <c r="K28" s="17">
        <f>IF(OR(B28="",F28="",G28=""),"",ROUND(F28*IF(G28="大",3,IF(G28="中",2,1))/J28,1))</f>
        <v/>
      </c>
      <c r="L28" s="13" t="n"/>
      <c r="M28" s="18" t="n"/>
    </row>
    <row r="29">
      <c r="A29" s="12" t="n">
        <v>25</v>
      </c>
      <c r="B29" s="13" t="n"/>
      <c r="C29" s="13" t="n"/>
      <c r="D29" s="14" t="n"/>
      <c r="E29" s="14" t="n"/>
      <c r="F29" s="15">
        <f>IF(OR(D29="",E29=""),"",ROUND(D29*E29/60,1))</f>
        <v/>
      </c>
      <c r="G29" s="13" t="n"/>
      <c r="H29" s="13" t="n"/>
      <c r="I29" s="16" t="n"/>
      <c r="J29" s="15">
        <f>IF(B29="","",1+IF(H29="有",1,0)+IF(N(I29)&gt;=0.1,1,0))</f>
        <v/>
      </c>
      <c r="K29" s="17">
        <f>IF(OR(B29="",F29="",G29=""),"",ROUND(F29*IF(G29="大",3,IF(G29="中",2,1))/J29,1))</f>
        <v/>
      </c>
      <c r="L29" s="13" t="n"/>
      <c r="M29" s="18" t="n"/>
    </row>
    <row r="30">
      <c r="A30" s="12" t="n">
        <v>26</v>
      </c>
      <c r="B30" s="13" t="n"/>
      <c r="C30" s="13" t="n"/>
      <c r="D30" s="14" t="n"/>
      <c r="E30" s="14" t="n"/>
      <c r="F30" s="15">
        <f>IF(OR(D30="",E30=""),"",ROUND(D30*E30/60,1))</f>
        <v/>
      </c>
      <c r="G30" s="13" t="n"/>
      <c r="H30" s="13" t="n"/>
      <c r="I30" s="16" t="n"/>
      <c r="J30" s="15">
        <f>IF(B30="","",1+IF(H30="有",1,0)+IF(N(I30)&gt;=0.1,1,0))</f>
        <v/>
      </c>
      <c r="K30" s="17">
        <f>IF(OR(B30="",F30="",G30=""),"",ROUND(F30*IF(G30="大",3,IF(G30="中",2,1))/J30,1))</f>
        <v/>
      </c>
      <c r="L30" s="13" t="n"/>
      <c r="M30" s="18" t="n"/>
    </row>
    <row r="31">
      <c r="A31" s="12" t="n">
        <v>27</v>
      </c>
      <c r="B31" s="13" t="n"/>
      <c r="C31" s="13" t="n"/>
      <c r="D31" s="14" t="n"/>
      <c r="E31" s="14" t="n"/>
      <c r="F31" s="15">
        <f>IF(OR(D31="",E31=""),"",ROUND(D31*E31/60,1))</f>
        <v/>
      </c>
      <c r="G31" s="13" t="n"/>
      <c r="H31" s="13" t="n"/>
      <c r="I31" s="16" t="n"/>
      <c r="J31" s="15">
        <f>IF(B31="","",1+IF(H31="有",1,0)+IF(N(I31)&gt;=0.1,1,0))</f>
        <v/>
      </c>
      <c r="K31" s="17">
        <f>IF(OR(B31="",F31="",G31=""),"",ROUND(F31*IF(G31="大",3,IF(G31="中",2,1))/J31,1))</f>
        <v/>
      </c>
      <c r="L31" s="13" t="n"/>
      <c r="M31" s="18" t="n"/>
    </row>
    <row r="32">
      <c r="A32" s="12" t="n">
        <v>28</v>
      </c>
      <c r="B32" s="13" t="n"/>
      <c r="C32" s="13" t="n"/>
      <c r="D32" s="14" t="n"/>
      <c r="E32" s="14" t="n"/>
      <c r="F32" s="15">
        <f>IF(OR(D32="",E32=""),"",ROUND(D32*E32/60,1))</f>
        <v/>
      </c>
      <c r="G32" s="13" t="n"/>
      <c r="H32" s="13" t="n"/>
      <c r="I32" s="16" t="n"/>
      <c r="J32" s="15">
        <f>IF(B32="","",1+IF(H32="有",1,0)+IF(N(I32)&gt;=0.1,1,0))</f>
        <v/>
      </c>
      <c r="K32" s="17">
        <f>IF(OR(B32="",F32="",G32=""),"",ROUND(F32*IF(G32="大",3,IF(G32="中",2,1))/J32,1))</f>
        <v/>
      </c>
      <c r="L32" s="13" t="n"/>
      <c r="M32" s="18" t="n"/>
    </row>
    <row r="33">
      <c r="A33" s="12" t="n">
        <v>29</v>
      </c>
      <c r="B33" s="13" t="n"/>
      <c r="C33" s="13" t="n"/>
      <c r="D33" s="14" t="n"/>
      <c r="E33" s="14" t="n"/>
      <c r="F33" s="15">
        <f>IF(OR(D33="",E33=""),"",ROUND(D33*E33/60,1))</f>
        <v/>
      </c>
      <c r="G33" s="13" t="n"/>
      <c r="H33" s="13" t="n"/>
      <c r="I33" s="16" t="n"/>
      <c r="J33" s="15">
        <f>IF(B33="","",1+IF(H33="有",1,0)+IF(N(I33)&gt;=0.1,1,0))</f>
        <v/>
      </c>
      <c r="K33" s="17">
        <f>IF(OR(B33="",F33="",G33=""),"",ROUND(F33*IF(G33="大",3,IF(G33="中",2,1))/J33,1))</f>
        <v/>
      </c>
      <c r="L33" s="13" t="n"/>
      <c r="M33" s="18" t="n"/>
    </row>
    <row r="34">
      <c r="A34" s="12" t="n">
        <v>30</v>
      </c>
      <c r="B34" s="13" t="n"/>
      <c r="C34" s="13" t="n"/>
      <c r="D34" s="14" t="n"/>
      <c r="E34" s="14" t="n"/>
      <c r="F34" s="15">
        <f>IF(OR(D34="",E34=""),"",ROUND(D34*E34/60,1))</f>
        <v/>
      </c>
      <c r="G34" s="13" t="n"/>
      <c r="H34" s="13" t="n"/>
      <c r="I34" s="16" t="n"/>
      <c r="J34" s="15">
        <f>IF(B34="","",1+IF(H34="有",1,0)+IF(N(I34)&gt;=0.1,1,0))</f>
        <v/>
      </c>
      <c r="K34" s="17">
        <f>IF(OR(B34="",F34="",G34=""),"",ROUND(F34*IF(G34="大",3,IF(G34="中",2,1))/J34,1))</f>
        <v/>
      </c>
      <c r="L34" s="13" t="n"/>
      <c r="M34" s="18" t="n"/>
    </row>
    <row r="35">
      <c r="A35" s="12" t="n">
        <v>31</v>
      </c>
      <c r="B35" s="13" t="n"/>
      <c r="C35" s="13" t="n"/>
      <c r="D35" s="14" t="n"/>
      <c r="E35" s="14" t="n"/>
      <c r="F35" s="15">
        <f>IF(OR(D35="",E35=""),"",ROUND(D35*E35/60,1))</f>
        <v/>
      </c>
      <c r="G35" s="13" t="n"/>
      <c r="H35" s="13" t="n"/>
      <c r="I35" s="16" t="n"/>
      <c r="J35" s="15">
        <f>IF(B35="","",1+IF(H35="有",1,0)+IF(N(I35)&gt;=0.1,1,0))</f>
        <v/>
      </c>
      <c r="K35" s="17">
        <f>IF(OR(B35="",F35="",G35=""),"",ROUND(F35*IF(G35="大",3,IF(G35="中",2,1))/J35,1))</f>
        <v/>
      </c>
      <c r="L35" s="13" t="n"/>
      <c r="M35" s="18" t="n"/>
    </row>
    <row r="36">
      <c r="A36" s="12" t="n">
        <v>32</v>
      </c>
      <c r="B36" s="13" t="n"/>
      <c r="C36" s="13" t="n"/>
      <c r="D36" s="14" t="n"/>
      <c r="E36" s="14" t="n"/>
      <c r="F36" s="15">
        <f>IF(OR(D36="",E36=""),"",ROUND(D36*E36/60,1))</f>
        <v/>
      </c>
      <c r="G36" s="13" t="n"/>
      <c r="H36" s="13" t="n"/>
      <c r="I36" s="16" t="n"/>
      <c r="J36" s="15">
        <f>IF(B36="","",1+IF(H36="有",1,0)+IF(N(I36)&gt;=0.1,1,0))</f>
        <v/>
      </c>
      <c r="K36" s="17">
        <f>IF(OR(B36="",F36="",G36=""),"",ROUND(F36*IF(G36="大",3,IF(G36="中",2,1))/J36,1))</f>
        <v/>
      </c>
      <c r="L36" s="13" t="n"/>
      <c r="M36" s="18" t="n"/>
    </row>
    <row r="37">
      <c r="A37" s="12" t="n">
        <v>33</v>
      </c>
      <c r="B37" s="13" t="n"/>
      <c r="C37" s="13" t="n"/>
      <c r="D37" s="14" t="n"/>
      <c r="E37" s="14" t="n"/>
      <c r="F37" s="15">
        <f>IF(OR(D37="",E37=""),"",ROUND(D37*E37/60,1))</f>
        <v/>
      </c>
      <c r="G37" s="13" t="n"/>
      <c r="H37" s="13" t="n"/>
      <c r="I37" s="16" t="n"/>
      <c r="J37" s="15">
        <f>IF(B37="","",1+IF(H37="有",1,0)+IF(N(I37)&gt;=0.1,1,0))</f>
        <v/>
      </c>
      <c r="K37" s="17">
        <f>IF(OR(B37="",F37="",G37=""),"",ROUND(F37*IF(G37="大",3,IF(G37="中",2,1))/J37,1))</f>
        <v/>
      </c>
      <c r="L37" s="13" t="n"/>
      <c r="M37" s="18" t="n"/>
    </row>
    <row r="38">
      <c r="A38" s="12" t="n">
        <v>34</v>
      </c>
      <c r="B38" s="13" t="n"/>
      <c r="C38" s="13" t="n"/>
      <c r="D38" s="14" t="n"/>
      <c r="E38" s="14" t="n"/>
      <c r="F38" s="15">
        <f>IF(OR(D38="",E38=""),"",ROUND(D38*E38/60,1))</f>
        <v/>
      </c>
      <c r="G38" s="13" t="n"/>
      <c r="H38" s="13" t="n"/>
      <c r="I38" s="16" t="n"/>
      <c r="J38" s="15">
        <f>IF(B38="","",1+IF(H38="有",1,0)+IF(N(I38)&gt;=0.1,1,0))</f>
        <v/>
      </c>
      <c r="K38" s="17">
        <f>IF(OR(B38="",F38="",G38=""),"",ROUND(F38*IF(G38="大",3,IF(G38="中",2,1))/J38,1))</f>
        <v/>
      </c>
      <c r="L38" s="13" t="n"/>
      <c r="M38" s="18" t="n"/>
    </row>
    <row r="39">
      <c r="A39" s="12" t="n">
        <v>35</v>
      </c>
      <c r="B39" s="13" t="n"/>
      <c r="C39" s="13" t="n"/>
      <c r="D39" s="14" t="n"/>
      <c r="E39" s="14" t="n"/>
      <c r="F39" s="15">
        <f>IF(OR(D39="",E39=""),"",ROUND(D39*E39/60,1))</f>
        <v/>
      </c>
      <c r="G39" s="13" t="n"/>
      <c r="H39" s="13" t="n"/>
      <c r="I39" s="16" t="n"/>
      <c r="J39" s="15">
        <f>IF(B39="","",1+IF(H39="有",1,0)+IF(N(I39)&gt;=0.1,1,0))</f>
        <v/>
      </c>
      <c r="K39" s="17">
        <f>IF(OR(B39="",F39="",G39=""),"",ROUND(F39*IF(G39="大",3,IF(G39="中",2,1))/J39,1))</f>
        <v/>
      </c>
      <c r="L39" s="13" t="n"/>
      <c r="M39" s="18" t="n"/>
    </row>
    <row r="40">
      <c r="A40" s="12" t="n">
        <v>36</v>
      </c>
      <c r="B40" s="13" t="n"/>
      <c r="C40" s="13" t="n"/>
      <c r="D40" s="14" t="n"/>
      <c r="E40" s="14" t="n"/>
      <c r="F40" s="15">
        <f>IF(OR(D40="",E40=""),"",ROUND(D40*E40/60,1))</f>
        <v/>
      </c>
      <c r="G40" s="13" t="n"/>
      <c r="H40" s="13" t="n"/>
      <c r="I40" s="16" t="n"/>
      <c r="J40" s="15">
        <f>IF(B40="","",1+IF(H40="有",1,0)+IF(N(I40)&gt;=0.1,1,0))</f>
        <v/>
      </c>
      <c r="K40" s="17">
        <f>IF(OR(B40="",F40="",G40=""),"",ROUND(F40*IF(G40="大",3,IF(G40="中",2,1))/J40,1))</f>
        <v/>
      </c>
      <c r="L40" s="13" t="n"/>
      <c r="M40" s="18" t="n"/>
    </row>
    <row r="41">
      <c r="A41" s="12" t="n">
        <v>37</v>
      </c>
      <c r="B41" s="13" t="n"/>
      <c r="C41" s="13" t="n"/>
      <c r="D41" s="14" t="n"/>
      <c r="E41" s="14" t="n"/>
      <c r="F41" s="15">
        <f>IF(OR(D41="",E41=""),"",ROUND(D41*E41/60,1))</f>
        <v/>
      </c>
      <c r="G41" s="13" t="n"/>
      <c r="H41" s="13" t="n"/>
      <c r="I41" s="16" t="n"/>
      <c r="J41" s="15">
        <f>IF(B41="","",1+IF(H41="有",1,0)+IF(N(I41)&gt;=0.1,1,0))</f>
        <v/>
      </c>
      <c r="K41" s="17">
        <f>IF(OR(B41="",F41="",G41=""),"",ROUND(F41*IF(G41="大",3,IF(G41="中",2,1))/J41,1))</f>
        <v/>
      </c>
      <c r="L41" s="13" t="n"/>
      <c r="M41" s="18" t="n"/>
    </row>
    <row r="42">
      <c r="A42" s="12" t="n">
        <v>38</v>
      </c>
      <c r="B42" s="13" t="n"/>
      <c r="C42" s="13" t="n"/>
      <c r="D42" s="14" t="n"/>
      <c r="E42" s="14" t="n"/>
      <c r="F42" s="15">
        <f>IF(OR(D42="",E42=""),"",ROUND(D42*E42/60,1))</f>
        <v/>
      </c>
      <c r="G42" s="13" t="n"/>
      <c r="H42" s="13" t="n"/>
      <c r="I42" s="16" t="n"/>
      <c r="J42" s="15">
        <f>IF(B42="","",1+IF(H42="有",1,0)+IF(N(I42)&gt;=0.1,1,0))</f>
        <v/>
      </c>
      <c r="K42" s="17">
        <f>IF(OR(B42="",F42="",G42=""),"",ROUND(F42*IF(G42="大",3,IF(G42="中",2,1))/J42,1))</f>
        <v/>
      </c>
      <c r="L42" s="13" t="n"/>
      <c r="M42" s="18" t="n"/>
    </row>
    <row r="43">
      <c r="A43" s="12" t="n">
        <v>39</v>
      </c>
      <c r="B43" s="13" t="n"/>
      <c r="C43" s="13" t="n"/>
      <c r="D43" s="14" t="n"/>
      <c r="E43" s="14" t="n"/>
      <c r="F43" s="15">
        <f>IF(OR(D43="",E43=""),"",ROUND(D43*E43/60,1))</f>
        <v/>
      </c>
      <c r="G43" s="13" t="n"/>
      <c r="H43" s="13" t="n"/>
      <c r="I43" s="16" t="n"/>
      <c r="J43" s="15">
        <f>IF(B43="","",1+IF(H43="有",1,0)+IF(N(I43)&gt;=0.1,1,0))</f>
        <v/>
      </c>
      <c r="K43" s="17">
        <f>IF(OR(B43="",F43="",G43=""),"",ROUND(F43*IF(G43="大",3,IF(G43="中",2,1))/J43,1))</f>
        <v/>
      </c>
      <c r="L43" s="13" t="n"/>
      <c r="M43" s="18" t="n"/>
    </row>
    <row r="44">
      <c r="A44" s="12" t="n">
        <v>40</v>
      </c>
      <c r="B44" s="13" t="n"/>
      <c r="C44" s="13" t="n"/>
      <c r="D44" s="14" t="n"/>
      <c r="E44" s="14" t="n"/>
      <c r="F44" s="15">
        <f>IF(OR(D44="",E44=""),"",ROUND(D44*E44/60,1))</f>
        <v/>
      </c>
      <c r="G44" s="13" t="n"/>
      <c r="H44" s="13" t="n"/>
      <c r="I44" s="16" t="n"/>
      <c r="J44" s="15">
        <f>IF(B44="","",1+IF(H44="有",1,0)+IF(N(I44)&gt;=0.1,1,0))</f>
        <v/>
      </c>
      <c r="K44" s="17">
        <f>IF(OR(B44="",F44="",G44=""),"",ROUND(F44*IF(G44="大",3,IF(G44="中",2,1))/J44,1))</f>
        <v/>
      </c>
      <c r="L44" s="13" t="n"/>
      <c r="M44" s="18" t="n"/>
    </row>
    <row r="46">
      <c r="B46" s="19" t="inlineStr">
        <is>
          <t>合計（月あたり）</t>
        </is>
      </c>
      <c r="F46" s="20">
        <f>ROUND(SUM(F5:F44),1)</f>
        <v/>
      </c>
      <c r="G46" s="2" t="inlineStr">
        <is>
          <t>時間 ／ 月</t>
        </is>
      </c>
    </row>
    <row r="47">
      <c r="B47" s="2" t="inlineStr">
        <is>
          <t>上位3件をこのあと「自動化する前チェック」シートで掘ります。</t>
        </is>
      </c>
    </row>
  </sheetData>
  <autoFilter ref="A4:M44"/>
  <mergeCells count="1">
    <mergeCell ref="A2:M2"/>
  </mergeCells>
  <dataValidations count="3">
    <dataValidation sqref="G5:G44" showDropDown="0" showInputMessage="0" showErrorMessage="0" allowBlank="1" type="list">
      <formula1>"大,中,小"</formula1>
    </dataValidation>
    <dataValidation sqref="H5:H44" showDropDown="0" showInputMessage="0" showErrorMessage="0" allowBlank="1" type="list">
      <formula1>"有,無"</formula1>
    </dataValidation>
    <dataValidation sqref="L5:L44" showDropDown="0" showInputMessage="0" showErrorMessage="0" allowBlank="1" type="list">
      <formula1>"Excel,紙,メール,共有フォルダ,社内システム,Teams,その他"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E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4" customWidth="1" min="2" max="2"/>
    <col width="34" customWidth="1" min="3" max="3"/>
    <col width="34" customWidth="1" min="4" max="4"/>
    <col width="34" customWidth="1" min="5" max="5"/>
  </cols>
  <sheetData>
    <row r="1">
      <c r="B1" s="10" t="inlineStr">
        <is>
          <t>自動化する前チェック</t>
        </is>
      </c>
    </row>
    <row r="2">
      <c r="B2" s="2" t="inlineStr">
        <is>
          <t>棚卸しの上位3件について埋めます。ここで手が止まった項目が、そのまま設計の論点になります。</t>
        </is>
      </c>
    </row>
    <row r="4" ht="26" customHeight="1">
      <c r="B4" s="21" t="inlineStr">
        <is>
          <t>確認すること</t>
        </is>
      </c>
      <c r="C4" s="11" t="inlineStr">
        <is>
          <t>候補① 業務名：</t>
        </is>
      </c>
      <c r="D4" s="11" t="inlineStr">
        <is>
          <t>候補② 業務名：</t>
        </is>
      </c>
      <c r="E4" s="11" t="inlineStr">
        <is>
          <t>候補③ 業務名：</t>
        </is>
      </c>
    </row>
    <row r="5" ht="78" customHeight="1">
      <c r="B5" s="22" t="inlineStr">
        <is>
          <t>① 混ざっている判断
作業の途中で、人が見て直している・止めている場面はありますか。
「おかしい数字は電話して確認」なども書き出してください。</t>
        </is>
      </c>
      <c r="C5" s="18" t="n"/>
      <c r="D5" s="18" t="n"/>
      <c r="E5" s="18" t="n"/>
    </row>
    <row r="6" ht="78" customHeight="1">
      <c r="B6" s="22" t="inlineStr">
        <is>
          <t>② 入力元の形
元データは1行1件の表になっていますか。
結合セル・2段見出し・空行・単位付きの数値はありませんか。</t>
        </is>
      </c>
      <c r="C6" s="18" t="n"/>
      <c r="D6" s="18" t="n"/>
      <c r="E6" s="18" t="n"/>
    </row>
    <row r="7" ht="78" customHeight="1">
      <c r="B7" s="22" t="inlineStr">
        <is>
          <t>③ 例外の件数
月◯件のうち、例外は何件ですか。
（数える前に「たまにあります」で進めないこと）</t>
        </is>
      </c>
      <c r="C7" s="18" t="n"/>
      <c r="D7" s="18" t="n"/>
      <c r="E7" s="18" t="n"/>
    </row>
    <row r="8" ht="78" customHeight="1">
      <c r="B8" s="22" t="inlineStr">
        <is>
          <t>④ 止まったときの動き
止まったら誰に通知が届きますか。
手作業に戻せますか。二重に動くと壊れますか。</t>
        </is>
      </c>
      <c r="C8" s="18" t="n"/>
      <c r="D8" s="18" t="n"/>
      <c r="E8" s="18" t="n"/>
    </row>
    <row r="9" ht="78" customHeight="1">
      <c r="B9" s="22" t="inlineStr">
        <is>
          <t>⑤ 直す人
業務のルールが変わったとき、誰が直しますか。
自分たちで直すなら、そう作る必要があります。</t>
        </is>
      </c>
      <c r="C9" s="18" t="n"/>
      <c r="D9" s="18" t="n"/>
      <c r="E9" s="18" t="n"/>
    </row>
    <row r="11">
      <c r="B11" s="23" t="inlineStr">
        <is>
          <t>5つのうち、埋まらなかった欄はいくつありましたか。</t>
        </is>
      </c>
    </row>
    <row r="12">
      <c r="B12" s="4" t="inlineStr">
        <is>
          <t>埋まらない欄があるのは普通のことです。そこが決まっていない状態で作りはじめると作り直しになる、というだけの話なので、決めてから進めれば大丈夫です。決め方に迷ったらご相談ください（無料）。</t>
        </is>
      </c>
    </row>
    <row r="13"/>
    <row r="15">
      <c r="B15" s="2" t="inlineStr">
        <is>
          <t>OKD SOFT　https://okd-soft.com/#contact　r-okuda@okd-soft.com</t>
        </is>
      </c>
    </row>
  </sheetData>
  <mergeCells count="6">
    <mergeCell ref="B8"/>
    <mergeCell ref="B9"/>
    <mergeCell ref="B12:E13"/>
    <mergeCell ref="B7"/>
    <mergeCell ref="B6"/>
    <mergeCell ref="B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10" customWidth="1" min="4" max="4"/>
    <col width="10" customWidth="1" min="5" max="5"/>
    <col width="11" customWidth="1" min="6" max="6"/>
    <col width="10" customWidth="1" min="7" max="7"/>
    <col width="10" customWidth="1" min="8" max="8"/>
    <col width="9" customWidth="1" min="9" max="9"/>
    <col width="8" customWidth="1" min="10" max="10"/>
    <col width="10" customWidth="1" min="11" max="11"/>
    <col width="20" customWidth="1" min="12" max="12"/>
    <col width="40" customWidth="1" min="13" max="13"/>
  </cols>
  <sheetData>
    <row r="1">
      <c r="A1" s="10" t="inlineStr">
        <is>
          <t>記入例</t>
        </is>
      </c>
    </row>
    <row r="2">
      <c r="A2" s="2" t="inlineStr">
        <is>
          <t>粒度の目安として置いています。この程度の粗さで構いません。</t>
        </is>
      </c>
    </row>
    <row r="4" ht="34" customHeight="1">
      <c r="A4" s="11" t="inlineStr">
        <is>
          <t>No</t>
        </is>
      </c>
      <c r="B4" s="11" t="inlineStr">
        <is>
          <t>業務名</t>
        </is>
      </c>
      <c r="C4" s="11" t="inlineStr">
        <is>
          <t>誰がやっているか</t>
        </is>
      </c>
      <c r="D4" s="11" t="inlineStr">
        <is>
          <t>1回あたり
（分）</t>
        </is>
      </c>
      <c r="E4" s="11" t="inlineStr">
        <is>
          <t>月の回数</t>
        </is>
      </c>
      <c r="F4" s="11" t="inlineStr">
        <is>
          <t>月あたり
時間(h)</t>
        </is>
      </c>
      <c r="G4" s="11" t="inlineStr">
        <is>
          <t>止まると
困る度</t>
        </is>
      </c>
      <c r="H4" s="11" t="inlineStr">
        <is>
          <t>判断が
入るか</t>
        </is>
      </c>
      <c r="I4" s="11" t="inlineStr">
        <is>
          <t>例外の
割合</t>
        </is>
      </c>
      <c r="J4" s="11" t="inlineStr">
        <is>
          <t>難しさ</t>
        </is>
      </c>
      <c r="K4" s="11" t="inlineStr">
        <is>
          <t>優先度
スコア</t>
        </is>
      </c>
      <c r="L4" s="11" t="inlineStr">
        <is>
          <t>いま使っているもの</t>
        </is>
      </c>
      <c r="M4" s="11" t="inlineStr">
        <is>
          <t>メモ（つまずいている点など）</t>
        </is>
      </c>
    </row>
    <row r="5" ht="30" customHeight="1">
      <c r="A5" s="13" t="n">
        <v>1</v>
      </c>
      <c r="B5" s="13" t="inlineStr">
        <is>
          <t>各部から届く月次報告Excelを集計表に転記</t>
        </is>
      </c>
      <c r="C5" s="13" t="inlineStr">
        <is>
          <t>総務 2名</t>
        </is>
      </c>
      <c r="D5" s="14" t="n">
        <v>90</v>
      </c>
      <c r="E5" s="14" t="n">
        <v>12</v>
      </c>
      <c r="F5" s="15">
        <f>ROUND(D5*E5/60,1)</f>
        <v/>
      </c>
      <c r="G5" s="13" t="inlineStr">
        <is>
          <t>大</t>
        </is>
      </c>
      <c r="H5" s="13" t="inlineStr">
        <is>
          <t>有</t>
        </is>
      </c>
      <c r="I5" s="16" t="n">
        <v>0.05</v>
      </c>
      <c r="J5" s="15">
        <f>1+IF(H5="有",1,0)+IF(N(I5)&gt;=0.1,1,0)</f>
        <v/>
      </c>
      <c r="K5" s="17">
        <f>ROUND(F5*IF(G5="大",3,IF(G5="中",2,1))/J5,1)</f>
        <v/>
      </c>
      <c r="L5" s="13" t="inlineStr">
        <is>
          <t>Excel</t>
        </is>
      </c>
      <c r="M5" s="18" t="inlineStr">
        <is>
          <t>部署ごとに様式が微妙に違う。桁違いは電話で確認している</t>
        </is>
      </c>
    </row>
    <row r="6" ht="30" customHeight="1">
      <c r="A6" s="13" t="n">
        <v>2</v>
      </c>
      <c r="B6" s="13" t="inlineStr">
        <is>
          <t>勤怠の打刻もれを一覧にして本人へメール</t>
        </is>
      </c>
      <c r="C6" s="13" t="inlineStr">
        <is>
          <t>総務 1名</t>
        </is>
      </c>
      <c r="D6" s="14" t="n">
        <v>40</v>
      </c>
      <c r="E6" s="14" t="n">
        <v>20</v>
      </c>
      <c r="F6" s="15">
        <f>ROUND(D6*E6/60,1)</f>
        <v/>
      </c>
      <c r="G6" s="13" t="inlineStr">
        <is>
          <t>中</t>
        </is>
      </c>
      <c r="H6" s="13" t="inlineStr">
        <is>
          <t>無</t>
        </is>
      </c>
      <c r="I6" s="16" t="n">
        <v>0</v>
      </c>
      <c r="J6" s="15">
        <f>1+IF(H6="有",1,0)+IF(N(I6)&gt;=0.1,1,0)</f>
        <v/>
      </c>
      <c r="K6" s="17">
        <f>ROUND(F6*IF(G6="大",3,IF(G6="中",2,1))/J6,1)</f>
        <v/>
      </c>
      <c r="L6" s="13" t="inlineStr">
        <is>
          <t>Excel</t>
        </is>
      </c>
      <c r="M6" s="18" t="inlineStr">
        <is>
          <t>毎朝やっている。宛先を間違えたことがある</t>
        </is>
      </c>
    </row>
    <row r="7" ht="30" customHeight="1">
      <c r="A7" s="13" t="n">
        <v>3</v>
      </c>
      <c r="B7" s="13" t="inlineStr">
        <is>
          <t>備品発注申請の紙を回覧して押印をもらう</t>
        </is>
      </c>
      <c r="C7" s="13" t="inlineStr">
        <is>
          <t>各部→総務</t>
        </is>
      </c>
      <c r="D7" s="14" t="n">
        <v>25</v>
      </c>
      <c r="E7" s="14" t="n">
        <v>30</v>
      </c>
      <c r="F7" s="15">
        <f>ROUND(D7*E7/60,1)</f>
        <v/>
      </c>
      <c r="G7" s="13" t="inlineStr">
        <is>
          <t>中</t>
        </is>
      </c>
      <c r="H7" s="13" t="inlineStr">
        <is>
          <t>有</t>
        </is>
      </c>
      <c r="I7" s="16" t="n">
        <v>0.15</v>
      </c>
      <c r="J7" s="15">
        <f>1+IF(H7="有",1,0)+IF(N(I7)&gt;=0.1,1,0)</f>
        <v/>
      </c>
      <c r="K7" s="17">
        <f>ROUND(F7*IF(G7="大",3,IF(G7="中",2,1))/J7,1)</f>
        <v/>
      </c>
      <c r="L7" s="13" t="inlineStr">
        <is>
          <t>紙</t>
        </is>
      </c>
      <c r="M7" s="18" t="inlineStr">
        <is>
          <t>承認が3段。部長不在だと止まる</t>
        </is>
      </c>
    </row>
    <row r="8" ht="30" customHeight="1">
      <c r="A8" s="13" t="n">
        <v>4</v>
      </c>
      <c r="B8" s="13" t="inlineStr">
        <is>
          <t>問い合わせメールを担当者に振り分けて転送</t>
        </is>
      </c>
      <c r="C8" s="13" t="inlineStr">
        <is>
          <t>総務 1名</t>
        </is>
      </c>
      <c r="D8" s="14" t="n">
        <v>5</v>
      </c>
      <c r="E8" s="14" t="n">
        <v>200</v>
      </c>
      <c r="F8" s="15">
        <f>ROUND(D8*E8/60,1)</f>
        <v/>
      </c>
      <c r="G8" s="13" t="inlineStr">
        <is>
          <t>小</t>
        </is>
      </c>
      <c r="H8" s="13" t="inlineStr">
        <is>
          <t>有</t>
        </is>
      </c>
      <c r="I8" s="16" t="n">
        <v>0.2</v>
      </c>
      <c r="J8" s="15">
        <f>1+IF(H8="有",1,0)+IF(N(I8)&gt;=0.1,1,0)</f>
        <v/>
      </c>
      <c r="K8" s="17">
        <f>ROUND(F8*IF(G8="大",3,IF(G8="中",2,1))/J8,1)</f>
        <v/>
      </c>
      <c r="L8" s="13" t="inlineStr">
        <is>
          <t>メール</t>
        </is>
      </c>
      <c r="M8" s="18" t="inlineStr">
        <is>
          <t>内容を読まないと振り先が決まらない</t>
        </is>
      </c>
    </row>
    <row r="11">
      <c r="B11" s="24" t="inlineStr">
        <is>
          <t>この例だと、スコアがいちばん高いのは1件目です。ただし判断が混ざっているので、全部を自動にするのではなく「桁違いの確認だけ人が残す」形が現実的、という読み方をします。</t>
        </is>
      </c>
    </row>
    <row r="12"/>
  </sheetData>
  <mergeCells count="1">
    <mergeCell ref="B11:M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2026-08-26T14:19:35Z</dcterms:created>
  <dcterms:modified xsi:type="dcterms:W3CDTF">2026-08-26T14:19:35Z</dcterms:modified>
</cp:coreProperties>
</file>